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\Desktop\tabele niefinansowe\"/>
    </mc:Choice>
  </mc:AlternateContent>
  <bookViews>
    <workbookView xWindow="0" yWindow="0" windowWidth="20490" windowHeight="7755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E15" i="1" s="1"/>
  <c r="B15" i="1"/>
  <c r="C14" i="1"/>
  <c r="B14" i="1"/>
  <c r="D14" i="1" s="1"/>
  <c r="C13" i="1"/>
  <c r="D13" i="1" s="1"/>
  <c r="B13" i="1"/>
  <c r="C12" i="1"/>
  <c r="B12" i="1"/>
  <c r="D11" i="1"/>
  <c r="C11" i="1"/>
  <c r="B11" i="1"/>
  <c r="C10" i="1"/>
  <c r="B10" i="1"/>
  <c r="D10" i="1" s="1"/>
  <c r="C9" i="1"/>
  <c r="B9" i="1"/>
  <c r="E9" i="1" s="1"/>
  <c r="C8" i="1"/>
  <c r="B8" i="1"/>
  <c r="C7" i="1"/>
  <c r="B7" i="1"/>
  <c r="E7" i="1" s="1"/>
  <c r="C6" i="1"/>
  <c r="B6" i="1"/>
  <c r="C5" i="1"/>
  <c r="B5" i="1"/>
  <c r="E5" i="1" s="1"/>
  <c r="C4" i="1"/>
  <c r="D4" i="1" s="1"/>
  <c r="B4" i="1"/>
  <c r="C3" i="1"/>
  <c r="B3" i="1"/>
  <c r="E3" i="1" s="1"/>
  <c r="C2" i="1"/>
  <c r="B2" i="1"/>
  <c r="D2" i="1" s="1"/>
  <c r="D8" i="1" l="1"/>
  <c r="D3" i="1"/>
  <c r="D5" i="1"/>
  <c r="D12" i="1"/>
  <c r="D6" i="1"/>
  <c r="D7" i="1"/>
  <c r="D9" i="1"/>
  <c r="E13" i="1"/>
  <c r="D15" i="1"/>
  <c r="E2" i="1"/>
  <c r="E11" i="1"/>
  <c r="E4" i="1"/>
  <c r="E8" i="1"/>
  <c r="E12" i="1"/>
  <c r="E6" i="1"/>
  <c r="E10" i="1"/>
  <c r="E14" i="1"/>
</calcChain>
</file>

<file path=xl/sharedStrings.xml><?xml version="1.0" encoding="utf-8"?>
<sst xmlns="http://schemas.openxmlformats.org/spreadsheetml/2006/main" count="19" uniqueCount="19">
  <si>
    <t>Zmiana
 (w mln PLN)</t>
  </si>
  <si>
    <t>Zmiana
(w %)</t>
  </si>
  <si>
    <t>Kapitały własne, w tym:</t>
  </si>
  <si>
    <t>Kapitał zakładowy</t>
  </si>
  <si>
    <t>Kapitał zapasowy</t>
  </si>
  <si>
    <t>Fundusz ogólnego ryzyka bankowego</t>
  </si>
  <si>
    <t>Pozostałe kapitały rezerwowe</t>
  </si>
  <si>
    <t>Aktywa finansowe dostępne do sprzedaży</t>
  </si>
  <si>
    <t>Udział w innych dochodach całkowitych
jednostki stowarzyszonej</t>
  </si>
  <si>
    <t>Zabezpieczenie przepływów pieniężnych</t>
  </si>
  <si>
    <t>Zyski i straty aktuarialne</t>
  </si>
  <si>
    <t>Różnice kursowe z przeliczenia
jednostek zagranicznych</t>
  </si>
  <si>
    <t>Niepodzielony wynik finansowy</t>
  </si>
  <si>
    <t>Wynik okresu bieżącego</t>
  </si>
  <si>
    <t>Udziały niekontrolujące</t>
  </si>
  <si>
    <t>Fundusze własne</t>
  </si>
  <si>
    <t>Łączny współczynnik kapitałowy</t>
  </si>
  <si>
    <t>31.12.2015</t>
  </si>
  <si>
    <t>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</si>
</sst>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;\(#,##0.0\)"/>
    <numFmt numFmtId="165" formatCode="0.0%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PKO Bank Polski"/>
      <family val="2"/>
      <charset val="238"/>
    </font>
    <font>
      <sz val="10"/>
      <name val="PKO Bank Polski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165" fontId="2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65" fontId="3" fillId="2" borderId="2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 vertical="center" wrapText="1"/>
    </xf>
    <xf numFmtId="164" fontId="3" fillId="2" borderId="3" xfId="1" applyNumberFormat="1" applyFont="1" applyFill="1" applyBorder="1" applyAlignment="1">
      <alignment horizontal="right" vertical="center" wrapText="1"/>
    </xf>
    <xf numFmtId="165" fontId="3" fillId="2" borderId="3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right" vertical="center" wrapText="1"/>
    </xf>
    <xf numFmtId="165" fontId="2" fillId="2" borderId="6" xfId="1" applyNumberFormat="1" applyFont="1" applyFill="1" applyBorder="1" applyAlignment="1">
      <alignment horizontal="right" vertical="center" wrapText="1"/>
    </xf>
    <xf numFmtId="10" fontId="2" fillId="2" borderId="5" xfId="2" applyNumberFormat="1" applyFont="1" applyFill="1" applyBorder="1" applyAlignment="1">
      <alignment horizontal="right" vertical="center" wrapText="1"/>
    </xf>
    <xf numFmtId="43" fontId="2" fillId="2" borderId="5" xfId="3" applyNumberFormat="1" applyFont="1" applyFill="1" applyBorder="1" applyAlignment="1">
      <alignment horizontal="right" vertical="center" wrapText="1"/>
    </xf>
  </cellXfs>
  <cellStyles count="4">
    <cellStyle name="Dziesiętny" xfId="1" builtinId="3"/>
    <cellStyle name="Dziesiętny 4" xf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k.ad.pkobp.pl\DFS\DaneGrupowe\DRP\WSF\Udostepnione\SPRAWOZDANIA_FINANSOWE\2015\roczne%202015\Dane_zrodlowe_2015_G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przekształcenia_nieakt"/>
      <sheetName val="Wybrane dane_GK"/>
      <sheetName val="RZiS skons"/>
      <sheetName val="OCI_skons"/>
      <sheetName val="Spr. z syt. finansowej"/>
      <sheetName val="Zest. KW skons"/>
      <sheetName val="CF_skons"/>
      <sheetName val="44.Inf dod do cash flow"/>
      <sheetName val="1.Informacje ogólne"/>
      <sheetName val="0.Kursy walut (2)"/>
      <sheetName val="2.Seg branz"/>
      <sheetName val="2a.Seg geogr"/>
      <sheetName val="3.Prz i kosz ods"/>
      <sheetName val="4.Prz i kos prow"/>
      <sheetName val="6.Dywidendy"/>
      <sheetName val="5.Instr.fin.-WG"/>
      <sheetName val="Wynik na PW"/>
      <sheetName val="8.Wynik na PW"/>
      <sheetName val="7.Poz.przych i koszty op."/>
      <sheetName val="8.Odpis aktual"/>
      <sheetName val="9.Koszty admin-wynagr"/>
      <sheetName val="Leasing operacyjny (2)"/>
      <sheetName val="14.Podatek"/>
      <sheetName val="18.Zysk na akcje"/>
      <sheetName val="17.Kasa w BC (2)"/>
      <sheetName val="11.Należ od banków"/>
      <sheetName val="12.A Fin do obrotu"/>
      <sheetName val="13.Pochodne "/>
      <sheetName val="14.Rach_zab"/>
      <sheetName val="15.Poz instr fin"/>
      <sheetName val="16.Kredyty_kl"/>
      <sheetName val="reklas"/>
      <sheetName val="Leasing finansowy"/>
      <sheetName val="17.Inw PW"/>
      <sheetName val="PW do sprzedaży i zapadaln"/>
      <sheetName val="UTZ"/>
      <sheetName val="18.Inw. w j st"/>
      <sheetName val="23 aktywa i Z. przezn do sprzed"/>
      <sheetName val="13.Udziały w zyskach jedn podp"/>
      <sheetName val="15.Zysk na akcje"/>
      <sheetName val="17.Kasa w BC"/>
      <sheetName val="leas_fin"/>
      <sheetName val="Zapasy"/>
      <sheetName val="26.Wartości niematerialne"/>
      <sheetName val="27.Rzeczowe akt.trw"/>
      <sheetName val="28.Inne aktywa"/>
      <sheetName val="29.Zobow wobec BC"/>
      <sheetName val="30.Zobow wobec innych bankow"/>
      <sheetName val="28.Inne aktywa "/>
      <sheetName val="29.Zobow wb BC"/>
      <sheetName val="30.Zobow wobec innych banków"/>
      <sheetName val="20.Zob wobec klientow"/>
      <sheetName val="zobowiązania ubezpieczeniowe"/>
      <sheetName val="Zobowiązania z tytułu emisji"/>
      <sheetName val="34.zobowiazania podporządk"/>
      <sheetName val="35.Pozost.zobow"/>
      <sheetName val="22.Rezerwy"/>
      <sheetName val="33.Zob z tyt emisji PW"/>
      <sheetName val="34.zobowiazania podporządkowane"/>
      <sheetName val="37.Poz.kapitały"/>
      <sheetName val="Kapitały"/>
      <sheetName val="23.Zobow.warunkowe"/>
      <sheetName val="40.Aktywa-zabezp. zobow (2)"/>
      <sheetName val="37.Poz.kapitały (2)"/>
      <sheetName val="40.Aktywa-zabezp. zobow"/>
      <sheetName val="24.Potencjalne zobow"/>
      <sheetName val="TR budżet"/>
      <sheetName val="45.Trans z podmiotami pow"/>
      <sheetName val="49.WG A i zob finans (2)"/>
      <sheetName val="transakcje ze SP"/>
      <sheetName val="49.WG A i zob finans"/>
      <sheetName val="Kompensowanie (2)"/>
      <sheetName val="Kompensowanie"/>
      <sheetName val="Ryzyko kredytowe"/>
      <sheetName val="rating"/>
      <sheetName val="54.Koncentracja ryz kred (2)"/>
      <sheetName val="Ryzyko rynkowe"/>
      <sheetName val="Koncentracja wg grup+przete (2)"/>
      <sheetName val="Koncentracja wg segemntów"/>
      <sheetName val="forbearance"/>
      <sheetName val="Struktura walutowa"/>
      <sheetName val="A i Z wg zapadal"/>
      <sheetName val="Wymogi kapitałowe"/>
      <sheetName val="54.Koncentracja ryz kred"/>
      <sheetName val="Ryzyko kred i rynk"/>
      <sheetName val="Koncentracja wg grup+przetermin"/>
      <sheetName val="płynność bilansowa"/>
      <sheetName val="300609_RZiS"/>
      <sheetName val="300609_Bilans"/>
      <sheetName val="300609_seg_geogr"/>
      <sheetName val="306008_RZiS"/>
      <sheetName val="300608_seg geogr"/>
      <sheetName val="311208_Bilans"/>
      <sheetName val="EUL (2)"/>
      <sheetName val="pakietowa sprzedaz wierzytelnos"/>
      <sheetName val="Finansowanie"/>
      <sheetName val="do spr - szacunki"/>
      <sheetName val="MSSF 10,11 i 12"/>
      <sheetName val="kalkulacja rezerw"/>
      <sheetName val="Nordea"/>
      <sheetName val="31.12"/>
      <sheetName val="31.12 (2)"/>
      <sheetName val="CHF"/>
      <sheetName val="CHF1"/>
      <sheetName val="przekształcenia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7">
          <cell r="C17">
            <v>1250000</v>
          </cell>
          <cell r="D17">
            <v>20711174</v>
          </cell>
          <cell r="E17">
            <v>1070000</v>
          </cell>
          <cell r="F17">
            <v>3536391</v>
          </cell>
          <cell r="G17">
            <v>-186</v>
          </cell>
          <cell r="H17">
            <v>170646</v>
          </cell>
          <cell r="I17">
            <v>-57657</v>
          </cell>
          <cell r="J17">
            <v>-12559</v>
          </cell>
          <cell r="L17">
            <v>-216501</v>
          </cell>
          <cell r="M17">
            <v>1222413</v>
          </cell>
          <cell r="N17">
            <v>2609564</v>
          </cell>
          <cell r="P17">
            <v>-18372</v>
          </cell>
          <cell r="Q17">
            <v>30264913</v>
          </cell>
        </row>
        <row r="38">
          <cell r="C38">
            <v>1250000</v>
          </cell>
          <cell r="D38">
            <v>18802387</v>
          </cell>
          <cell r="E38">
            <v>1070000</v>
          </cell>
          <cell r="F38">
            <v>3474127</v>
          </cell>
          <cell r="G38">
            <v>1006</v>
          </cell>
          <cell r="H38">
            <v>31046</v>
          </cell>
          <cell r="I38">
            <v>5204</v>
          </cell>
          <cell r="J38">
            <v>-8976</v>
          </cell>
          <cell r="L38">
            <v>-192692</v>
          </cell>
          <cell r="M38">
            <v>-60658</v>
          </cell>
          <cell r="N38">
            <v>3254122</v>
          </cell>
          <cell r="P38">
            <v>-10015</v>
          </cell>
          <cell r="Q38">
            <v>27615551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>
        <row r="17">
          <cell r="B17">
            <v>27091444</v>
          </cell>
          <cell r="C17">
            <v>24743185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F6" sqref="F6"/>
    </sheetView>
  </sheetViews>
  <sheetFormatPr defaultColWidth="58.5703125" defaultRowHeight="15"/>
  <cols>
    <col min="1" max="1" width="38.5703125" style="3" customWidth="1"/>
    <col min="2" max="3" width="10.140625" style="3" bestFit="1" customWidth="1"/>
    <col min="4" max="4" width="12.5703125" style="3" bestFit="1" customWidth="1"/>
    <col min="5" max="5" width="10.85546875" style="3" customWidth="1"/>
    <col min="6" max="16384" width="58.5703125" style="3"/>
  </cols>
  <sheetData>
    <row r="1" spans="1:5" ht="26.25" thickTop="1">
      <c r="A1" s="1"/>
      <c r="B1" s="1" t="s">
        <v>17</v>
      </c>
      <c r="C1" s="1" t="s">
        <v>18</v>
      </c>
      <c r="D1" s="1" t="s">
        <v>0</v>
      </c>
      <c r="E1" s="1" t="s">
        <v>1</v>
      </c>
    </row>
    <row r="2" spans="1:5">
      <c r="A2" s="4" t="s">
        <v>2</v>
      </c>
      <c r="B2" s="5">
        <f>'[1]Zest. KW skons'!$Q$17/1000</f>
        <v>30264.913</v>
      </c>
      <c r="C2" s="5">
        <f>'[1]Zest. KW skons'!$Q$38/1000</f>
        <v>27615.550999999999</v>
      </c>
      <c r="D2" s="5">
        <f>B2-C2</f>
        <v>2649.362000000001</v>
      </c>
      <c r="E2" s="6">
        <f>IF(B2=0,"x",IF(C2*B2&lt;0,"x",IF(B2/C2&gt;2,ROUND(B2/C2,1)&amp;"x",(B2/C2-1))))</f>
        <v>9.5937321692404431E-2</v>
      </c>
    </row>
    <row r="3" spans="1:5">
      <c r="A3" s="2" t="s">
        <v>3</v>
      </c>
      <c r="B3" s="7">
        <f>'[1]Zest. KW skons'!$C$17/1000</f>
        <v>1250</v>
      </c>
      <c r="C3" s="7">
        <f>'[1]Zest. KW skons'!$C$38/1000</f>
        <v>1250</v>
      </c>
      <c r="D3" s="7">
        <f>B3-C3</f>
        <v>0</v>
      </c>
      <c r="E3" s="8">
        <f>IF(B3=0,"x",IF(C3*B3&lt;0,"x",IF(B3/C3&gt;2,ROUND(B3/C3,1)&amp;"x",(B3/C3-1))))</f>
        <v>0</v>
      </c>
    </row>
    <row r="4" spans="1:5">
      <c r="A4" s="2" t="s">
        <v>4</v>
      </c>
      <c r="B4" s="7">
        <f>'[1]Zest. KW skons'!$D$17/1000</f>
        <v>20711.173999999999</v>
      </c>
      <c r="C4" s="7">
        <f>'[1]Zest. KW skons'!$D$38/1000</f>
        <v>18802.386999999999</v>
      </c>
      <c r="D4" s="7">
        <f>B4-C4</f>
        <v>1908.7870000000003</v>
      </c>
      <c r="E4" s="8">
        <f>IF(B4=0,"x",IF(C4*B4&lt;0,"x",IF(B4/C4&gt;2,ROUND(B4/C4,1)&amp;"x",(B4/C4-1))))</f>
        <v>0.10151833381580766</v>
      </c>
    </row>
    <row r="5" spans="1:5">
      <c r="A5" s="2" t="s">
        <v>5</v>
      </c>
      <c r="B5" s="7">
        <f>'[1]Zest. KW skons'!$E$17/1000</f>
        <v>1070</v>
      </c>
      <c r="C5" s="7">
        <f>'[1]Zest. KW skons'!$E$38/1000</f>
        <v>1070</v>
      </c>
      <c r="D5" s="7">
        <f>B5-C5</f>
        <v>0</v>
      </c>
      <c r="E5" s="8">
        <f>IF(B5=0,"x",IF(C5*B5&lt;0,"x",IF(B5/C5&gt;2,ROUND(B5/C5,1)&amp;"x",(B5/C5-1))))</f>
        <v>0</v>
      </c>
    </row>
    <row r="6" spans="1:5">
      <c r="A6" s="2" t="s">
        <v>6</v>
      </c>
      <c r="B6" s="7">
        <f>'[1]Zest. KW skons'!$F$17/1000</f>
        <v>3536.3910000000001</v>
      </c>
      <c r="C6" s="7">
        <f>'[1]Zest. KW skons'!$F$38/1000</f>
        <v>3474.127</v>
      </c>
      <c r="D6" s="7">
        <f>B6-C6</f>
        <v>62.264000000000124</v>
      </c>
      <c r="E6" s="8">
        <f>IF(B6=0,"x",IF(C6*B6&lt;0,"x",IF(B6/C6&gt;2,ROUND(B6/C6,1)&amp;"x",(B6/C6-1))))</f>
        <v>1.7922200311042191E-2</v>
      </c>
    </row>
    <row r="7" spans="1:5">
      <c r="A7" s="2" t="s">
        <v>7</v>
      </c>
      <c r="B7" s="7">
        <f>'[1]Zest. KW skons'!$H$17/1000</f>
        <v>170.64599999999999</v>
      </c>
      <c r="C7" s="7">
        <f>'[1]Zest. KW skons'!$H$38/1000</f>
        <v>31.045999999999999</v>
      </c>
      <c r="D7" s="7">
        <f>B7-C7</f>
        <v>139.6</v>
      </c>
      <c r="E7" s="8" t="str">
        <f>IF(B7=0,"x",IF(C7*B7&lt;0,"x",IF(B7/C7&gt;2,ROUND(B7/C7,1)&amp;"x",(B7/C7-1))))</f>
        <v>5,5x</v>
      </c>
    </row>
    <row r="8" spans="1:5" ht="25.5">
      <c r="A8" s="2" t="s">
        <v>8</v>
      </c>
      <c r="B8" s="7">
        <f>'[1]Zest. KW skons'!$G$17/1000</f>
        <v>-0.186</v>
      </c>
      <c r="C8" s="7">
        <f>'[1]Zest. KW skons'!$G$38/1000</f>
        <v>1.006</v>
      </c>
      <c r="D8" s="7">
        <f>B8-C8</f>
        <v>-1.1919999999999999</v>
      </c>
      <c r="E8" s="8" t="str">
        <f>IF(B8=0,"x",IF(C8*B8&lt;0,"x",IF(B8/C8&gt;2,ROUND(B8/C8,1)&amp;"x",(B8/C8-1))))</f>
        <v>x</v>
      </c>
    </row>
    <row r="9" spans="1:5">
      <c r="A9" s="2" t="s">
        <v>9</v>
      </c>
      <c r="B9" s="7">
        <f>'[1]Zest. KW skons'!$I$17/1000</f>
        <v>-57.656999999999996</v>
      </c>
      <c r="C9" s="7">
        <f>'[1]Zest. KW skons'!$I$38/1000</f>
        <v>5.2039999999999997</v>
      </c>
      <c r="D9" s="7">
        <f>B9-C9</f>
        <v>-62.860999999999997</v>
      </c>
      <c r="E9" s="8" t="str">
        <f>IF(B9=0,"x",IF(C9*B9&lt;0,"x",IF(B9/C9&gt;2,ROUND(B9/C9,1)&amp;"x",(B9/C9-1))))</f>
        <v>x</v>
      </c>
    </row>
    <row r="10" spans="1:5">
      <c r="A10" s="2" t="s">
        <v>10</v>
      </c>
      <c r="B10" s="7">
        <f>'[1]Zest. KW skons'!$J$17/1000</f>
        <v>-12.558999999999999</v>
      </c>
      <c r="C10" s="7">
        <f>'[1]Zest. KW skons'!$J$38/1000</f>
        <v>-8.9760000000000009</v>
      </c>
      <c r="D10" s="7">
        <f>B10-C10</f>
        <v>-3.5829999999999984</v>
      </c>
      <c r="E10" s="8">
        <f>IF(B10=0,"x",IF(C10*B10&lt;0,"x",IF(B10/C10&gt;2,ROUND(B10/C10,1)&amp;"x",(B10/C10-1))))</f>
        <v>0.39917557932263792</v>
      </c>
    </row>
    <row r="11" spans="1:5" ht="25.5">
      <c r="A11" s="2" t="s">
        <v>11</v>
      </c>
      <c r="B11" s="7">
        <f>'[1]Zest. KW skons'!$L$17/1000</f>
        <v>-216.501</v>
      </c>
      <c r="C11" s="7">
        <f>'[1]Zest. KW skons'!$L$38/1000</f>
        <v>-192.69200000000001</v>
      </c>
      <c r="D11" s="7">
        <f>B11-C11</f>
        <v>-23.808999999999997</v>
      </c>
      <c r="E11" s="8">
        <f>IF(B11=0,"x",IF(C11*B11&lt;0,"x",IF(B11/C11&gt;2,ROUND(B11/C11,1)&amp;"x",(B11/C11-1))))</f>
        <v>0.12355987793992473</v>
      </c>
    </row>
    <row r="12" spans="1:5">
      <c r="A12" s="2" t="s">
        <v>12</v>
      </c>
      <c r="B12" s="7">
        <f>'[1]Zest. KW skons'!$M$17/1000</f>
        <v>1222.413</v>
      </c>
      <c r="C12" s="7">
        <f>'[1]Zest. KW skons'!$M$38/1000</f>
        <v>-60.658000000000001</v>
      </c>
      <c r="D12" s="7">
        <f>B12-C12</f>
        <v>1283.0709999999999</v>
      </c>
      <c r="E12" s="8" t="str">
        <f>IF(B12=0,"x",IF(C12*B12&lt;0,"x",IF(B12/C12&gt;2,ROUND(B12/C12,1)&amp;"x",(B12/C12-1))))</f>
        <v>x</v>
      </c>
    </row>
    <row r="13" spans="1:5">
      <c r="A13" s="2" t="s">
        <v>13</v>
      </c>
      <c r="B13" s="7">
        <f>'[1]Zest. KW skons'!$N$17/1000</f>
        <v>2609.5639999999999</v>
      </c>
      <c r="C13" s="7">
        <f>'[1]Zest. KW skons'!$N$38/1000</f>
        <v>3254.1219999999998</v>
      </c>
      <c r="D13" s="7">
        <f>B13-C13</f>
        <v>-644.55799999999999</v>
      </c>
      <c r="E13" s="8">
        <f>IF(B13=0,"x",IF(C13*B13&lt;0,"x",IF(B13/C13&gt;2,ROUND(B13/C13,1)&amp;"x",(B13/C13-1))))</f>
        <v>-0.19807431927874863</v>
      </c>
    </row>
    <row r="14" spans="1:5">
      <c r="A14" s="9" t="s">
        <v>14</v>
      </c>
      <c r="B14" s="10">
        <f>'[1]Zest. KW skons'!$P$17/1000</f>
        <v>-18.372</v>
      </c>
      <c r="C14" s="10">
        <f>'[1]Zest. KW skons'!$P$38/1000</f>
        <v>-10.015000000000001</v>
      </c>
      <c r="D14" s="10">
        <f>B14-C14</f>
        <v>-8.3569999999999993</v>
      </c>
      <c r="E14" s="11">
        <f>IF(B14=0,"x",IF(C14*B14&lt;0,"x",IF(B14/C14&gt;2,ROUND(B14/C14,1)&amp;"x",(B14/C14-1))))</f>
        <v>0.83444832750873688</v>
      </c>
    </row>
    <row r="15" spans="1:5">
      <c r="A15" s="12" t="s">
        <v>15</v>
      </c>
      <c r="B15" s="13">
        <f>'[1]Wymogi kapitałowe'!$B$17/1000</f>
        <v>27091.444</v>
      </c>
      <c r="C15" s="13">
        <f>'[1]Wymogi kapitałowe'!$C$17/1000</f>
        <v>24743.185000000001</v>
      </c>
      <c r="D15" s="13">
        <f>B15-C15</f>
        <v>2348.2589999999982</v>
      </c>
      <c r="E15" s="14">
        <f>IF(B15=0,"x",IF(C15*B15&lt;0,"x",IF(B15/C15&gt;2,ROUND(B15/C15,1)&amp;"x",(B15/C15-1))))</f>
        <v>9.4905284020630143E-2</v>
      </c>
    </row>
    <row r="16" spans="1:5">
      <c r="A16" s="12" t="s">
        <v>16</v>
      </c>
      <c r="B16" s="15">
        <v>0.14610000000000001</v>
      </c>
      <c r="C16" s="15">
        <v>0.12959999999999999</v>
      </c>
      <c r="D16" s="16"/>
      <c r="E16" s="14">
        <v>1.6400000000000001E-2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Mateusz</cp:lastModifiedBy>
  <dcterms:created xsi:type="dcterms:W3CDTF">2016-04-08T10:57:39Z</dcterms:created>
  <dcterms:modified xsi:type="dcterms:W3CDTF">2016-04-08T11:00:21Z</dcterms:modified>
</cp:coreProperties>
</file>